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filterPrivacy="1" defaultThemeVersion="124226"/>
  <bookViews>
    <workbookView xWindow="0" yWindow="0" windowWidth="19200" windowHeight="9270" tabRatio="527" activeTab="1" xr2:uid="{00000000-000D-0000-FFFF-FFFF00000000}"/>
  </bookViews>
  <sheets>
    <sheet name="NASLOVNA" sheetId="13" r:id="rId1"/>
    <sheet name="List 1" sheetId="16" r:id="rId2"/>
  </sheets>
  <definedNames>
    <definedName name="_xlnm.Print_Area" localSheetId="0">NASLOVNA!$A$1:$E$45</definedName>
  </definedNames>
  <calcPr calcId="171027"/>
  <fileRecoveryPr autoRecover="0"/>
</workbook>
</file>

<file path=xl/calcChain.xml><?xml version="1.0" encoding="utf-8"?>
<calcChain xmlns="http://schemas.openxmlformats.org/spreadsheetml/2006/main">
  <c r="G107" i="16" l="1"/>
  <c r="F100" i="16"/>
  <c r="F98" i="16"/>
  <c r="G95" i="16"/>
  <c r="G94" i="16"/>
  <c r="G83" i="16"/>
  <c r="F83" i="16"/>
  <c r="G57" i="16"/>
  <c r="F57" i="16"/>
  <c r="F56" i="16" s="1"/>
  <c r="G56" i="16"/>
  <c r="F48" i="16"/>
  <c r="G43" i="16"/>
  <c r="G42" i="16" s="1"/>
  <c r="G5" i="16" s="1"/>
  <c r="F43" i="16"/>
  <c r="F42" i="16" s="1"/>
  <c r="E43" i="16"/>
</calcChain>
</file>

<file path=xl/sharedStrings.xml><?xml version="1.0" encoding="utf-8"?>
<sst xmlns="http://schemas.openxmlformats.org/spreadsheetml/2006/main" count="227" uniqueCount="113">
  <si>
    <t>Klasa:</t>
  </si>
  <si>
    <t>Ur. broj:</t>
  </si>
  <si>
    <t>Mjesto i datum:</t>
  </si>
  <si>
    <t>PP VELEBIT</t>
  </si>
  <si>
    <t>Šifra</t>
  </si>
  <si>
    <t>Naziv</t>
  </si>
  <si>
    <t>PLAN 2017.</t>
  </si>
  <si>
    <t>POVEĆANJE / SMANJENJE</t>
  </si>
  <si>
    <t>I. IZMJENE I DOPUNE</t>
  </si>
  <si>
    <t>II. IZMJENE I DOPUNE</t>
  </si>
  <si>
    <t>UKUPNO</t>
  </si>
  <si>
    <t>A779000</t>
  </si>
  <si>
    <t>Administracija i upravljanje</t>
  </si>
  <si>
    <t>11</t>
  </si>
  <si>
    <t>Opći prihodi i primici</t>
  </si>
  <si>
    <t>3111</t>
  </si>
  <si>
    <t>Plaće za redovan rad</t>
  </si>
  <si>
    <t>3121</t>
  </si>
  <si>
    <t>Ostali rashodi za zaposlene</t>
  </si>
  <si>
    <t>3132</t>
  </si>
  <si>
    <t>Doprinosi za obvezno zdravstveno osiguranje</t>
  </si>
  <si>
    <t>3133</t>
  </si>
  <si>
    <t>Doprinosi za obvezno osiguranje u slučaju nezaposlenosti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</si>
  <si>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</si>
  <si>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</si>
  <si>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</si>
  <si>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</si>
  <si>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</si>
  <si>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</si>
  <si>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</si>
  <si>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</si>
  <si>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</si>
  <si>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</si>
  <si>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</si>
  <si>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</si>
  <si>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</si>
  <si>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</si>
  <si>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</si>
  <si>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</si>
  <si>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</si>
  <si>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</si>
  <si>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</si>
  <si>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</si>
  <si>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</si>
  <si>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</si>
  <si>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</si>
  <si>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</si>
  <si>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</si>
  <si>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</si>
  <si>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3237</t>
  </si>
  <si>
    <t>Intelektualne i osobne usluge</t>
  </si>
  <si>
    <t>3238</t>
  </si>
  <si>
    <t>Računalne usluge</t>
  </si>
  <si>
    <t>3239</t>
  </si>
  <si>
    <t>Ostale usluge</t>
  </si>
  <si>
    <t>3291</t>
  </si>
  <si>
    <t>Naknade za rad predstavničkih i izvršnih tijela, povjerenstava i slično</t>
  </si>
  <si>
    <t>3292</t>
  </si>
  <si>
    <t>Premije osiguranja</t>
  </si>
  <si>
    <t>3294</t>
  </si>
  <si>
    <t>Članarine</t>
  </si>
  <si>
    <t>3295</t>
  </si>
  <si>
    <t>Pristojbe i naknade</t>
  </si>
  <si>
    <t>3299</t>
  </si>
  <si>
    <t>Ostali nespomenuti rashodi poslovanja</t>
  </si>
  <si>
    <t>3431</t>
  </si>
  <si>
    <t>Bankarske usluge i usluge platnog prometa</t>
  </si>
  <si>
    <t>A779021</t>
  </si>
  <si>
    <t>Zaštita prirode</t>
  </si>
  <si>
    <t>4221</t>
  </si>
  <si>
    <t>Uredska oprema i namještaj</t>
  </si>
  <si>
    <t>4227</t>
  </si>
  <si>
    <t>Uređaji, strojevi i oprema za ostale namjene</t>
  </si>
  <si>
    <t>A779038</t>
  </si>
  <si>
    <t>IPA PROJEKTI NACIONALNIH PARKOVA I PARKOVA PRIRODE</t>
  </si>
  <si>
    <t>51</t>
  </si>
  <si>
    <t>Pomoći EU</t>
  </si>
  <si>
    <t>3293</t>
  </si>
  <si>
    <t>Reprezentacija</t>
  </si>
  <si>
    <t>A779047</t>
  </si>
  <si>
    <t>Administracija i upravljanje (OSTALI IZVORI)</t>
  </si>
  <si>
    <t>31</t>
  </si>
  <si>
    <t>Vlastiti prihodi</t>
  </si>
  <si>
    <t>3131</t>
  </si>
  <si>
    <t>Doprinosi za mirovinsko osiguranje</t>
  </si>
  <si>
    <t>3222</t>
  </si>
  <si>
    <t>Materijal i sirovine</t>
  </si>
  <si>
    <t>3241</t>
  </si>
  <si>
    <t>Naknade troškova osobama izvan radnog odnosa</t>
  </si>
  <si>
    <t>52</t>
  </si>
  <si>
    <t>Ostale pomoći</t>
  </si>
  <si>
    <t>4212</t>
  </si>
  <si>
    <t>Poslovni objekti</t>
  </si>
  <si>
    <t>4213</t>
  </si>
  <si>
    <t>Ceste, željeznice i ostali prometni objekti</t>
  </si>
  <si>
    <t>4223</t>
  </si>
  <si>
    <t>Oprema za održavanje i zaštitu</t>
  </si>
  <si>
    <t>4511</t>
  </si>
  <si>
    <t>Dodatna ulaganja na građevinskim objektima</t>
  </si>
  <si>
    <t>61</t>
  </si>
  <si>
    <t>Donacije</t>
  </si>
  <si>
    <t>K779040</t>
  </si>
  <si>
    <t>OPERATIVNI PROGRAM KONKURENTNOST I KOHEZIJA, Prioritet 6-Povećanje privlačnosti, edukacijskog kapaciteta i održivog upravljanja odredištima prirodne baštine</t>
  </si>
  <si>
    <t>4214</t>
  </si>
  <si>
    <t>Ostali građevinski objekti</t>
  </si>
  <si>
    <t>563</t>
  </si>
  <si>
    <t>Europski fond za regionalni razvoj (ERDF)</t>
  </si>
  <si>
    <t>II. IZMJENE I DOPUNE FINANCIJSKOG PLANA JAVNE USTANOVE PARK PRIRODE VELEBIT  ZA 2017. GODINU</t>
  </si>
  <si>
    <t>400-01/17-01/17</t>
  </si>
  <si>
    <t>2125/17-01-17-02</t>
  </si>
  <si>
    <t>Gospić, 22. prosinac 2017. godine</t>
  </si>
  <si>
    <t>Izmjene i dopune FP za 2017.</t>
  </si>
  <si>
    <t>POVEĆANJE/ SMANJENJE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</si>
</sst>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\-#,##0.00\ "/>
    <numFmt numFmtId="165" formatCode="#,##0.00\ _k_n;[Red]#,##0.00\ _k_n"/>
    <numFmt numFmtId="166" formatCode="#,###,###,##0.00#####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name val="Calibri"/>
      <family val="2"/>
      <charset val="238"/>
    </font>
    <font>
      <i/>
      <sz val="12"/>
      <name val="Calibri"/>
      <family val="2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sz val="20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  <font>
      <i/>
      <sz val="11"/>
      <color indexed="8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BF7"/>
      </patternFill>
    </fill>
    <fill>
      <patternFill patternType="solid">
        <fgColor rgb="FFDDEBF7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78">
    <xf numFmtId="0" fontId="0" fillId="0" borderId="0" xfId="0"/>
    <xf numFmtId="0" fontId="4" fillId="0" borderId="0" xfId="1" applyBorder="1"/>
    <xf numFmtId="0" fontId="4" fillId="0" borderId="0" xfId="1"/>
    <xf numFmtId="0" fontId="5" fillId="0" borderId="0" xfId="1" applyFont="1" applyBorder="1"/>
    <xf numFmtId="0" fontId="2" fillId="0" borderId="0" xfId="1" applyFont="1" applyBorder="1"/>
    <xf numFmtId="0" fontId="2" fillId="0" borderId="0" xfId="1" applyFont="1"/>
    <xf numFmtId="0" fontId="6" fillId="0" borderId="0" xfId="1" applyFont="1" applyBorder="1"/>
    <xf numFmtId="0" fontId="6" fillId="0" borderId="0" xfId="1" applyFont="1"/>
    <xf numFmtId="0" fontId="6" fillId="0" borderId="0" xfId="1" applyFont="1" applyBorder="1" applyAlignment="1">
      <alignment vertical="top"/>
    </xf>
    <xf numFmtId="0" fontId="6" fillId="0" borderId="0" xfId="1" applyFont="1" applyAlignment="1">
      <alignment vertical="top"/>
    </xf>
    <xf numFmtId="0" fontId="7" fillId="0" borderId="0" xfId="1" applyFont="1" applyBorder="1" applyAlignment="1">
      <alignment vertical="top"/>
    </xf>
    <xf numFmtId="0" fontId="8" fillId="0" borderId="0" xfId="1" applyFont="1" applyBorder="1" applyAlignment="1">
      <alignment vertical="top"/>
    </xf>
    <xf numFmtId="0" fontId="9" fillId="0" borderId="0" xfId="1" applyFont="1" applyBorder="1" applyAlignment="1">
      <alignment vertical="top"/>
    </xf>
    <xf numFmtId="0" fontId="9" fillId="0" borderId="0" xfId="1" applyFont="1" applyAlignment="1">
      <alignment vertical="top"/>
    </xf>
    <xf numFmtId="0" fontId="10" fillId="0" borderId="0" xfId="1" quotePrefix="1" applyNumberFormat="1" applyFont="1" applyBorder="1" applyAlignment="1">
      <alignment horizontal="center" vertical="justify" wrapText="1"/>
    </xf>
    <xf numFmtId="3" fontId="10" fillId="0" borderId="0" xfId="1" quotePrefix="1" applyNumberFormat="1" applyFont="1" applyBorder="1" applyAlignment="1">
      <alignment horizontal="left"/>
    </xf>
    <xf numFmtId="0" fontId="11" fillId="0" borderId="0" xfId="1" applyFont="1" applyBorder="1"/>
    <xf numFmtId="0" fontId="11" fillId="0" borderId="0" xfId="1" quotePrefix="1" applyNumberFormat="1" applyFont="1" applyBorder="1" applyAlignment="1">
      <alignment horizontal="center" vertical="justify" wrapText="1"/>
    </xf>
    <xf numFmtId="0" fontId="13" fillId="0" borderId="0" xfId="1" applyFont="1" applyBorder="1" applyAlignment="1">
      <alignment vertical="top"/>
    </xf>
    <xf numFmtId="0" fontId="6" fillId="0" borderId="0" xfId="1" applyFont="1" applyBorder="1" applyAlignment="1">
      <alignment horizontal="right" vertical="top"/>
    </xf>
    <xf numFmtId="0" fontId="6" fillId="0" borderId="0" xfId="1" applyFont="1" applyAlignment="1">
      <alignment horizontal="right" vertical="top"/>
    </xf>
    <xf numFmtId="0" fontId="0" fillId="0" borderId="0" xfId="0"/>
    <xf numFmtId="0" fontId="14" fillId="0" borderId="0" xfId="0" applyFont="1"/>
    <xf numFmtId="164" fontId="0" fillId="0" borderId="0" xfId="0" applyNumberFormat="1"/>
    <xf numFmtId="165" fontId="0" fillId="0" borderId="0" xfId="0" applyNumberFormat="1"/>
    <xf numFmtId="0" fontId="15" fillId="0" borderId="0" xfId="0" applyFont="1"/>
    <xf numFmtId="166" fontId="14" fillId="0" borderId="0" xfId="0" applyNumberFormat="1" applyFont="1" applyAlignment="1">
      <alignment horizontal="right"/>
    </xf>
    <xf numFmtId="165" fontId="14" fillId="0" borderId="0" xfId="0" applyNumberFormat="1" applyFont="1"/>
    <xf numFmtId="0" fontId="14" fillId="3" borderId="0" xfId="0" applyFont="1" applyFill="1"/>
    <xf numFmtId="166" fontId="14" fillId="3" borderId="0" xfId="0" applyNumberFormat="1" applyFont="1" applyFill="1" applyAlignment="1">
      <alignment horizontal="right"/>
    </xf>
    <xf numFmtId="165" fontId="14" fillId="3" borderId="0" xfId="0" applyNumberFormat="1" applyFont="1" applyFill="1" applyAlignment="1">
      <alignment horizontal="right"/>
    </xf>
    <xf numFmtId="0" fontId="16" fillId="0" borderId="0" xfId="0" applyFont="1"/>
    <xf numFmtId="166" fontId="16" fillId="0" borderId="0" xfId="0" applyNumberFormat="1" applyFont="1" applyAlignment="1">
      <alignment horizontal="right"/>
    </xf>
    <xf numFmtId="165" fontId="16" fillId="0" borderId="0" xfId="0" applyNumberFormat="1" applyFont="1" applyAlignment="1">
      <alignment horizontal="right"/>
    </xf>
    <xf numFmtId="0" fontId="0" fillId="3" borderId="0" xfId="0" applyFill="1"/>
    <xf numFmtId="166" fontId="0" fillId="3" borderId="0" xfId="0" applyNumberFormat="1" applyFill="1" applyAlignment="1">
      <alignment horizontal="right"/>
    </xf>
    <xf numFmtId="165" fontId="0" fillId="3" borderId="0" xfId="0" applyNumberFormat="1" applyFill="1" applyAlignment="1">
      <alignment horizontal="right"/>
    </xf>
    <xf numFmtId="166" fontId="0" fillId="0" borderId="0" xfId="0" applyNumberFormat="1" applyAlignment="1">
      <alignment horizontal="right"/>
    </xf>
    <xf numFmtId="165" fontId="0" fillId="0" borderId="0" xfId="0" applyNumberFormat="1" applyAlignment="1">
      <alignment horizontal="right"/>
    </xf>
    <xf numFmtId="165" fontId="16" fillId="0" borderId="0" xfId="0" applyNumberFormat="1" applyFont="1"/>
    <xf numFmtId="164" fontId="17" fillId="3" borderId="0" xfId="0" applyNumberFormat="1" applyFont="1" applyFill="1" applyAlignment="1">
      <alignment horizontal="right"/>
    </xf>
    <xf numFmtId="0" fontId="0" fillId="2" borderId="0" xfId="0" applyFill="1" applyAlignment="1">
      <alignment horizontal="left"/>
    </xf>
    <xf numFmtId="0" fontId="0" fillId="2" borderId="0" xfId="0" applyFill="1"/>
    <xf numFmtId="166" fontId="0" fillId="2" borderId="0" xfId="0" applyNumberFormat="1" applyFill="1" applyAlignment="1">
      <alignment horizontal="right"/>
    </xf>
    <xf numFmtId="164" fontId="0" fillId="2" borderId="0" xfId="0" applyNumberFormat="1" applyFill="1"/>
    <xf numFmtId="165" fontId="0" fillId="2" borderId="0" xfId="0" applyNumberFormat="1" applyFill="1"/>
    <xf numFmtId="164" fontId="0" fillId="4" borderId="0" xfId="0" applyNumberFormat="1" applyFill="1"/>
    <xf numFmtId="165" fontId="14" fillId="4" borderId="0" xfId="0" applyNumberFormat="1" applyFont="1" applyFill="1"/>
    <xf numFmtId="165" fontId="0" fillId="4" borderId="0" xfId="0" applyNumberFormat="1" applyFill="1"/>
    <xf numFmtId="166" fontId="0" fillId="4" borderId="0" xfId="0" applyNumberFormat="1" applyFill="1" applyAlignment="1">
      <alignment horizontal="right"/>
    </xf>
    <xf numFmtId="166" fontId="16" fillId="4" borderId="0" xfId="0" applyNumberFormat="1" applyFont="1" applyFill="1" applyAlignment="1">
      <alignment horizontal="right"/>
    </xf>
    <xf numFmtId="165" fontId="16" fillId="4" borderId="0" xfId="0" applyNumberFormat="1" applyFont="1" applyFill="1"/>
    <xf numFmtId="164" fontId="16" fillId="4" borderId="0" xfId="0" applyNumberFormat="1" applyFont="1" applyFill="1"/>
    <xf numFmtId="166" fontId="14" fillId="4" borderId="0" xfId="0" applyNumberFormat="1" applyFont="1" applyFill="1" applyAlignment="1">
      <alignment horizontal="right"/>
    </xf>
    <xf numFmtId="0" fontId="0" fillId="4" borderId="0" xfId="0" applyFill="1"/>
    <xf numFmtId="0" fontId="0" fillId="4" borderId="0" xfId="0" applyFill="1" applyAlignment="1">
      <alignment horizontal="left"/>
    </xf>
    <xf numFmtId="165" fontId="0" fillId="2" borderId="0" xfId="0" applyNumberFormat="1" applyFill="1" applyAlignment="1">
      <alignment horizontal="right"/>
    </xf>
    <xf numFmtId="0" fontId="16" fillId="2" borderId="0" xfId="0" applyFont="1" applyFill="1"/>
    <xf numFmtId="166" fontId="16" fillId="2" borderId="0" xfId="0" applyNumberFormat="1" applyFont="1" applyFill="1" applyAlignment="1">
      <alignment horizontal="right"/>
    </xf>
    <xf numFmtId="165" fontId="16" fillId="2" borderId="0" xfId="0" applyNumberFormat="1" applyFont="1" applyFill="1"/>
    <xf numFmtId="164" fontId="16" fillId="2" borderId="0" xfId="0" applyNumberFormat="1" applyFont="1" applyFill="1"/>
    <xf numFmtId="0" fontId="14" fillId="4" borderId="0" xfId="0" applyFont="1" applyFill="1"/>
    <xf numFmtId="164" fontId="14" fillId="4" borderId="0" xfId="0" applyNumberFormat="1" applyFont="1" applyFill="1"/>
    <xf numFmtId="0" fontId="16" fillId="4" borderId="0" xfId="0" applyFont="1" applyFill="1"/>
    <xf numFmtId="164" fontId="0" fillId="5" borderId="0" xfId="0" applyNumberFormat="1" applyFill="1"/>
    <xf numFmtId="165" fontId="0" fillId="5" borderId="0" xfId="0" applyNumberFormat="1" applyFill="1"/>
    <xf numFmtId="0" fontId="15" fillId="5" borderId="2" xfId="0" applyFont="1" applyFill="1" applyBorder="1"/>
    <xf numFmtId="0" fontId="15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 wrapText="1"/>
    </xf>
    <xf numFmtId="164" fontId="15" fillId="5" borderId="0" xfId="0" applyNumberFormat="1" applyFont="1" applyFill="1" applyBorder="1" applyAlignment="1">
      <alignment horizontal="center" wrapText="1"/>
    </xf>
    <xf numFmtId="165" fontId="15" fillId="5" borderId="0" xfId="0" applyNumberFormat="1" applyFont="1" applyFill="1" applyBorder="1" applyAlignment="1">
      <alignment horizontal="center" wrapText="1"/>
    </xf>
    <xf numFmtId="0" fontId="3" fillId="0" borderId="0" xfId="1" applyFont="1" applyBorder="1" applyAlignment="1">
      <alignment horizontal="center" vertical="top"/>
    </xf>
    <xf numFmtId="0" fontId="4" fillId="0" borderId="0" xfId="1" applyBorder="1" applyAlignment="1">
      <alignment horizontal="center"/>
    </xf>
    <xf numFmtId="0" fontId="12" fillId="0" borderId="0" xfId="1" applyFont="1" applyBorder="1" applyAlignment="1">
      <alignment horizontal="center" vertical="center" wrapText="1"/>
    </xf>
    <xf numFmtId="164" fontId="18" fillId="4" borderId="0" xfId="0" applyNumberFormat="1" applyFont="1" applyFill="1"/>
    <xf numFmtId="165" fontId="18" fillId="4" borderId="0" xfId="0" applyNumberFormat="1" applyFont="1" applyFill="1"/>
    <xf numFmtId="164" fontId="18" fillId="0" borderId="0" xfId="0" applyNumberFormat="1" applyFont="1"/>
    <xf numFmtId="164" fontId="19" fillId="2" borderId="0" xfId="0" applyNumberFormat="1" applyFont="1" applyFill="1"/>
  </cellXfs>
  <cellStyles count="3">
    <cellStyle name="Normal 2" xfId="2" xr:uid="{8AAEB93C-1CD5-4F62-8214-6DB2ED96017E}"/>
    <cellStyle name="Normalno" xfId="0" builtinId="0"/>
    <cellStyle name="Obično_Financijski plan PPV 2015" xfId="1" xr:uid="{00000000-0005-0000-0000-000002000000}"/>
  </cellStyles>
  <dxfs count="0"/>
  <tableStyles count="0" defaultTableStyle="TableStyleMedium2" defaultPivotStyle="PivotStyleMedium9"/>
  <colors>
    <mruColors>
      <color rgb="FFDDEBF7"/>
      <color rgb="FF99CCFF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1143000</xdr:colOff>
      <xdr:row>0</xdr:row>
      <xdr:rowOff>114300</xdr:rowOff>
    </xdr:from>
    <xdr:to>
      <xdr:col>4</xdr:col>
      <xdr:colOff>1066800</xdr:colOff>
      <xdr:row>7</xdr:row>
      <xdr:rowOff>76200</xdr:rowOff>
    </xdr:to>
    <xdr:pic>
      <xdr:nvPicPr>
        <xdr:cNvPr id="2049" name="Picture 3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0" y="114300"/>
          <a:ext cx="4495800" cy="1095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9"/>
  <sheetViews>
    <sheetView view="pageBreakPreview" zoomScale="60" zoomScaleNormal="75" zoomScalePageLayoutView="75" workbookViewId="0">
      <selection activeCell="E33" sqref="E33"/>
    </sheetView>
  </sheetViews>
  <sheetFormatPr defaultColWidth="9.140625" defaultRowHeight="12.75" x14ac:dyDescent="0.2"/>
  <cols>
    <col min="1" max="5" width="17.140625" style="2" customWidth="1"/>
    <col min="6" max="16384" width="9.140625" style="2"/>
  </cols>
  <sheetData>
    <row r="1" spans="1:6" x14ac:dyDescent="0.2">
      <c r="A1" s="72"/>
      <c r="B1" s="72"/>
      <c r="C1" s="72"/>
      <c r="D1" s="72"/>
      <c r="E1" s="72"/>
      <c r="F1" s="1"/>
    </row>
    <row r="2" spans="1:6" x14ac:dyDescent="0.2">
      <c r="A2" s="1"/>
      <c r="B2" s="1"/>
      <c r="C2" s="1"/>
      <c r="D2" s="1"/>
      <c r="E2" s="1"/>
      <c r="F2" s="1"/>
    </row>
    <row r="3" spans="1:6" x14ac:dyDescent="0.2">
      <c r="A3" s="1"/>
      <c r="B3" s="1"/>
      <c r="C3" s="1"/>
      <c r="D3" s="1"/>
      <c r="E3" s="1"/>
      <c r="F3" s="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1"/>
      <c r="B5" s="1"/>
      <c r="C5" s="1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/>
      <c r="B7" s="1"/>
      <c r="C7" s="1"/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3"/>
      <c r="B9" s="1"/>
      <c r="C9" s="1"/>
      <c r="E9" s="1"/>
      <c r="F9" s="1"/>
    </row>
    <row r="10" spans="1:6" x14ac:dyDescent="0.2">
      <c r="A10" s="3"/>
      <c r="B10" s="1"/>
      <c r="C10" s="1"/>
      <c r="E10" s="1"/>
      <c r="F10" s="1"/>
    </row>
    <row r="11" spans="1:6" x14ac:dyDescent="0.2">
      <c r="A11" s="1"/>
      <c r="B11" s="1"/>
      <c r="C11" s="1"/>
      <c r="D11" s="1"/>
      <c r="E11" s="1"/>
      <c r="F11" s="1"/>
    </row>
    <row r="12" spans="1:6" x14ac:dyDescent="0.2">
      <c r="A12" s="1"/>
      <c r="B12" s="1"/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/>
      <c r="B14" s="1"/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/>
      <c r="C16" s="1"/>
      <c r="D16" s="1"/>
      <c r="E16" s="1"/>
      <c r="F16" s="1"/>
    </row>
    <row r="17" spans="1:6" x14ac:dyDescent="0.2">
      <c r="A17" s="1"/>
      <c r="B17" s="1"/>
      <c r="C17" s="1"/>
      <c r="D17" s="1"/>
      <c r="E17" s="1"/>
      <c r="F17" s="1"/>
    </row>
    <row r="18" spans="1:6" x14ac:dyDescent="0.2">
      <c r="A18" s="1"/>
      <c r="B18" s="1"/>
      <c r="C18" s="1"/>
      <c r="D18" s="1"/>
      <c r="E18" s="1"/>
      <c r="F18" s="1"/>
    </row>
    <row r="19" spans="1:6" x14ac:dyDescent="0.2">
      <c r="A19" s="1"/>
      <c r="B19" s="1"/>
      <c r="C19" s="1"/>
      <c r="D19" s="1"/>
      <c r="E19" s="1"/>
      <c r="F19" s="1"/>
    </row>
    <row r="20" spans="1:6" x14ac:dyDescent="0.2">
      <c r="A20" s="1"/>
      <c r="B20" s="1"/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/>
      <c r="B23" s="1"/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s="5" customFormat="1" ht="98.25" customHeight="1" x14ac:dyDescent="0.2">
      <c r="A25" s="73" t="s">
        <v>107</v>
      </c>
      <c r="B25" s="73"/>
      <c r="C25" s="73"/>
      <c r="D25" s="73"/>
      <c r="E25" s="73"/>
      <c r="F25" s="4"/>
    </row>
    <row r="26" spans="1:6" s="5" customFormat="1" x14ac:dyDescent="0.2">
      <c r="A26" s="4"/>
      <c r="B26" s="4"/>
      <c r="C26" s="4"/>
      <c r="D26" s="4"/>
      <c r="E26" s="4"/>
      <c r="F26" s="4"/>
    </row>
    <row r="27" spans="1:6" s="5" customFormat="1" x14ac:dyDescent="0.2">
      <c r="A27" s="4"/>
      <c r="B27" s="4"/>
      <c r="C27" s="4"/>
      <c r="D27" s="4"/>
      <c r="E27" s="4"/>
      <c r="F27" s="4"/>
    </row>
    <row r="28" spans="1:6" s="7" customFormat="1" ht="15.75" x14ac:dyDescent="0.25">
      <c r="A28" s="6"/>
      <c r="B28" s="6"/>
      <c r="C28" s="6"/>
      <c r="D28" s="6"/>
      <c r="E28" s="6"/>
      <c r="F28" s="6"/>
    </row>
    <row r="29" spans="1:6" s="9" customFormat="1" ht="15.75" x14ac:dyDescent="0.25">
      <c r="A29" s="8"/>
      <c r="C29" s="8"/>
      <c r="D29" s="8"/>
      <c r="E29" s="8"/>
      <c r="F29" s="8"/>
    </row>
    <row r="30" spans="1:6" s="9" customFormat="1" ht="15.75" x14ac:dyDescent="0.25">
      <c r="F30" s="8"/>
    </row>
    <row r="31" spans="1:6" s="9" customFormat="1" ht="15.75" x14ac:dyDescent="0.25">
      <c r="B31" s="10"/>
      <c r="F31" s="8"/>
    </row>
    <row r="32" spans="1:6" s="9" customFormat="1" ht="15.75" x14ac:dyDescent="0.25">
      <c r="B32" s="11"/>
      <c r="C32" s="8"/>
      <c r="D32" s="8"/>
      <c r="E32" s="8"/>
      <c r="F32" s="8"/>
    </row>
    <row r="33" spans="1:6" s="9" customFormat="1" ht="15.75" x14ac:dyDescent="0.25">
      <c r="B33" s="12"/>
      <c r="C33" s="8"/>
      <c r="D33" s="8"/>
      <c r="E33" s="8"/>
      <c r="F33" s="8"/>
    </row>
    <row r="34" spans="1:6" s="9" customFormat="1" ht="15.75" x14ac:dyDescent="0.25">
      <c r="A34" s="8"/>
      <c r="B34" s="13"/>
      <c r="F34" s="8"/>
    </row>
    <row r="35" spans="1:6" s="9" customFormat="1" ht="15.75" x14ac:dyDescent="0.25">
      <c r="A35" s="8"/>
      <c r="B35" s="12"/>
      <c r="C35" s="8"/>
      <c r="D35" s="8"/>
      <c r="F35" s="8"/>
    </row>
    <row r="36" spans="1:6" s="9" customFormat="1" ht="15.75" x14ac:dyDescent="0.25">
      <c r="A36" s="8"/>
      <c r="F36" s="8"/>
    </row>
    <row r="37" spans="1:6" s="9" customFormat="1" ht="15.75" x14ac:dyDescent="0.25">
      <c r="E37" s="8"/>
      <c r="F37" s="8"/>
    </row>
    <row r="38" spans="1:6" s="9" customFormat="1" ht="15.75" x14ac:dyDescent="0.25">
      <c r="D38" s="8"/>
      <c r="E38" s="8"/>
      <c r="F38" s="8"/>
    </row>
    <row r="39" spans="1:6" s="9" customFormat="1" ht="15.75" x14ac:dyDescent="0.25">
      <c r="D39" s="8"/>
      <c r="E39" s="8"/>
      <c r="F39" s="8"/>
    </row>
    <row r="40" spans="1:6" s="9" customFormat="1" ht="15.75" x14ac:dyDescent="0.25">
      <c r="A40" s="19" t="s">
        <v>0</v>
      </c>
      <c r="B40" s="9" t="s">
        <v>108</v>
      </c>
      <c r="D40" s="8"/>
      <c r="E40" s="8"/>
      <c r="F40" s="8"/>
    </row>
    <row r="41" spans="1:6" s="9" customFormat="1" ht="15.75" x14ac:dyDescent="0.25">
      <c r="A41" s="19" t="s">
        <v>1</v>
      </c>
      <c r="B41" s="8" t="s">
        <v>109</v>
      </c>
      <c r="C41" s="8"/>
      <c r="D41" s="8"/>
      <c r="E41" s="8"/>
      <c r="F41" s="8"/>
    </row>
    <row r="42" spans="1:6" s="9" customFormat="1" ht="15.75" x14ac:dyDescent="0.25">
      <c r="A42" s="20" t="s">
        <v>2</v>
      </c>
      <c r="B42" s="8" t="s">
        <v>110</v>
      </c>
      <c r="C42" s="8"/>
      <c r="D42" s="8"/>
      <c r="E42" s="8"/>
      <c r="F42" s="8"/>
    </row>
    <row r="43" spans="1:6" s="9" customFormat="1" ht="15.75" x14ac:dyDescent="0.25">
      <c r="A43" s="8"/>
      <c r="B43" s="8"/>
      <c r="C43" s="8"/>
      <c r="D43" s="8"/>
      <c r="E43" s="8"/>
      <c r="F43" s="8"/>
    </row>
    <row r="44" spans="1:6" s="9" customFormat="1" ht="15.75" x14ac:dyDescent="0.25">
      <c r="A44" s="18"/>
      <c r="B44" s="18"/>
      <c r="C44" s="18"/>
      <c r="D44" s="8"/>
      <c r="E44" s="8"/>
      <c r="F44" s="8"/>
    </row>
    <row r="45" spans="1:6" s="9" customFormat="1" ht="15.75" x14ac:dyDescent="0.25">
      <c r="A45" s="71"/>
      <c r="B45" s="71"/>
      <c r="C45" s="71"/>
      <c r="D45" s="71"/>
      <c r="E45" s="71"/>
      <c r="F45" s="8"/>
    </row>
    <row r="46" spans="1:6" ht="15.75" x14ac:dyDescent="0.25">
      <c r="A46" s="14"/>
      <c r="B46" s="15"/>
      <c r="C46" s="16"/>
      <c r="D46" s="16"/>
      <c r="E46" s="16"/>
      <c r="F46" s="16"/>
    </row>
    <row r="47" spans="1:6" ht="15.75" x14ac:dyDescent="0.25">
      <c r="A47" s="17"/>
      <c r="B47" s="15"/>
      <c r="C47" s="16"/>
      <c r="D47" s="16"/>
      <c r="E47" s="16"/>
      <c r="F47" s="16"/>
    </row>
    <row r="48" spans="1:6" ht="15.75" x14ac:dyDescent="0.25">
      <c r="A48" s="17"/>
      <c r="B48" s="15"/>
      <c r="C48" s="16"/>
      <c r="D48" s="16"/>
      <c r="E48" s="16"/>
      <c r="F48" s="16"/>
    </row>
    <row r="49" spans="1:6" ht="15.75" x14ac:dyDescent="0.25">
      <c r="A49" s="14"/>
      <c r="B49" s="15"/>
      <c r="C49" s="16"/>
      <c r="D49" s="16"/>
      <c r="E49" s="16"/>
      <c r="F49" s="16"/>
    </row>
  </sheetData>
  <mergeCells count="3">
    <mergeCell ref="A45:E45"/>
    <mergeCell ref="A1:E1"/>
    <mergeCell ref="A25:E25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3DE61-15B0-464D-8147-B2AE3A8B857A}">
  <dimension ref="A1:G115"/>
  <sheetViews>
    <sheetView tabSelected="1" topLeftCell="A85" zoomScale="70" zoomScaleNormal="70" workbookViewId="0">
      <selection activeCell="F57" sqref="F57"/>
    </sheetView>
  </sheetViews>
  <sheetFormatPr defaultRowHeight="15" x14ac:dyDescent="0.25"/>
  <cols>
    <col min="1" max="1" width="9" style="21" bestFit="1" customWidth="1" collapsed="1"/>
    <col min="2" max="2" width="65" style="21" customWidth="1" collapsed="1"/>
    <col min="3" max="3" width="13.85546875" style="21" customWidth="1" collapsed="1"/>
    <col min="4" max="4" width="13.7109375" style="21" customWidth="1" collapsed="1"/>
    <col min="5" max="5" width="13.85546875" style="21" customWidth="1" collapsed="1"/>
    <col min="6" max="6" width="14" style="23" customWidth="1"/>
    <col min="7" max="7" width="17.42578125" style="24" customWidth="1"/>
    <col min="8" max="16384" width="9.140625" style="21"/>
  </cols>
  <sheetData>
    <row r="1" spans="1:7" x14ac:dyDescent="0.25">
      <c r="B1" s="22" t="s">
        <v>3</v>
      </c>
    </row>
    <row r="2" spans="1:7" x14ac:dyDescent="0.25">
      <c r="B2" s="25" t="s">
        <v>111</v>
      </c>
    </row>
    <row r="4" spans="1:7" ht="30" x14ac:dyDescent="0.25">
      <c r="A4" s="67" t="s">
        <v>4</v>
      </c>
      <c r="B4" s="67" t="s">
        <v>5</v>
      </c>
      <c r="C4" s="67" t="s">
        <v>6</v>
      </c>
      <c r="D4" s="68" t="s">
        <v>7</v>
      </c>
      <c r="E4" s="68" t="s">
        <v>8</v>
      </c>
      <c r="F4" s="69" t="s">
        <v>112</v>
      </c>
      <c r="G4" s="70" t="s">
        <v>9</v>
      </c>
    </row>
    <row r="5" spans="1:7" x14ac:dyDescent="0.25">
      <c r="A5" s="22"/>
      <c r="B5" s="22" t="s">
        <v>10</v>
      </c>
      <c r="C5" s="26">
        <v>12586012</v>
      </c>
      <c r="D5" s="26">
        <v>-1954198</v>
      </c>
      <c r="E5" s="26">
        <v>10631814</v>
      </c>
      <c r="F5" s="76">
        <v>7078220</v>
      </c>
      <c r="G5" s="27">
        <f>G6+G34+G42+G56+G94</f>
        <v>3553594</v>
      </c>
    </row>
    <row r="6" spans="1:7" x14ac:dyDescent="0.25">
      <c r="A6" s="28" t="s">
        <v>11</v>
      </c>
      <c r="B6" s="28" t="s">
        <v>12</v>
      </c>
      <c r="C6" s="29">
        <v>1745000</v>
      </c>
      <c r="D6" s="29"/>
      <c r="E6" s="29">
        <v>1745000</v>
      </c>
      <c r="F6" s="46"/>
      <c r="G6" s="30">
        <v>1745000</v>
      </c>
    </row>
    <row r="7" spans="1:7" x14ac:dyDescent="0.25">
      <c r="A7" s="31" t="s">
        <v>13</v>
      </c>
      <c r="B7" s="31" t="s">
        <v>14</v>
      </c>
      <c r="C7" s="32">
        <v>1745000</v>
      </c>
      <c r="D7" s="32"/>
      <c r="E7" s="32">
        <v>1745000</v>
      </c>
      <c r="G7" s="33">
        <v>1745000</v>
      </c>
    </row>
    <row r="8" spans="1:7" x14ac:dyDescent="0.25">
      <c r="A8" s="34" t="s">
        <v>15</v>
      </c>
      <c r="B8" s="34" t="s">
        <v>16</v>
      </c>
      <c r="C8" s="35">
        <v>1100000</v>
      </c>
      <c r="D8" s="35">
        <v>-60500</v>
      </c>
      <c r="E8" s="35">
        <v>1039500</v>
      </c>
      <c r="F8" s="46"/>
      <c r="G8" s="36">
        <v>1039500</v>
      </c>
    </row>
    <row r="9" spans="1:7" x14ac:dyDescent="0.25">
      <c r="A9" s="21" t="s">
        <v>17</v>
      </c>
      <c r="B9" s="21" t="s">
        <v>18</v>
      </c>
      <c r="C9" s="37">
        <v>25000</v>
      </c>
      <c r="D9" s="37">
        <v>17000</v>
      </c>
      <c r="E9" s="37">
        <v>42000</v>
      </c>
      <c r="G9" s="38">
        <v>42000</v>
      </c>
    </row>
    <row r="10" spans="1:7" x14ac:dyDescent="0.25">
      <c r="A10" s="34" t="s">
        <v>19</v>
      </c>
      <c r="B10" s="34" t="s">
        <v>20</v>
      </c>
      <c r="C10" s="35">
        <v>162000</v>
      </c>
      <c r="D10" s="35">
        <v>1800</v>
      </c>
      <c r="E10" s="35">
        <v>163800</v>
      </c>
      <c r="F10" s="46"/>
      <c r="G10" s="36">
        <v>163800</v>
      </c>
    </row>
    <row r="11" spans="1:7" x14ac:dyDescent="0.25">
      <c r="A11" s="21" t="s">
        <v>21</v>
      </c>
      <c r="B11" s="21" t="s">
        <v>22</v>
      </c>
      <c r="C11" s="37">
        <v>24000</v>
      </c>
      <c r="D11" s="37"/>
      <c r="E11" s="37">
        <v>24000</v>
      </c>
      <c r="G11" s="38">
        <v>24000</v>
      </c>
    </row>
    <row r="12" spans="1:7" x14ac:dyDescent="0.25">
      <c r="A12" s="34" t="s">
        <v>23</v>
      </c>
      <c r="B12" s="34" t="s">
        <v>24</v>
      </c>
      <c r="C12" s="35">
        <v>10000</v>
      </c>
      <c r="D12" s="35">
        <v>13000</v>
      </c>
      <c r="E12" s="35">
        <v>23000</v>
      </c>
      <c r="F12" s="46"/>
      <c r="G12" s="36">
        <v>23000</v>
      </c>
    </row>
    <row r="13" spans="1:7" x14ac:dyDescent="0.25">
      <c r="A13" s="21" t="s">
        <v>25</v>
      </c>
      <c r="B13" s="21" t="s">
        <v>26</v>
      </c>
      <c r="C13" s="37">
        <v>25000</v>
      </c>
      <c r="D13" s="37"/>
      <c r="E13" s="37">
        <v>25000</v>
      </c>
      <c r="G13" s="38">
        <v>25000</v>
      </c>
    </row>
    <row r="14" spans="1:7" x14ac:dyDescent="0.25">
      <c r="A14" s="34" t="s">
        <v>27</v>
      </c>
      <c r="B14" s="34" t="s">
        <v>28</v>
      </c>
      <c r="C14" s="35">
        <v>5000</v>
      </c>
      <c r="D14" s="35"/>
      <c r="E14" s="35">
        <v>5000</v>
      </c>
      <c r="F14" s="46"/>
      <c r="G14" s="36">
        <v>5000</v>
      </c>
    </row>
    <row r="15" spans="1:7" x14ac:dyDescent="0.25">
      <c r="A15" s="21" t="s">
        <v>29</v>
      </c>
      <c r="B15" s="21" t="s">
        <v>30</v>
      </c>
      <c r="C15" s="37">
        <v>10000</v>
      </c>
      <c r="D15" s="37">
        <v>10000</v>
      </c>
      <c r="E15" s="37">
        <v>20000</v>
      </c>
      <c r="G15" s="38">
        <v>20000</v>
      </c>
    </row>
    <row r="16" spans="1:7" x14ac:dyDescent="0.25">
      <c r="A16" s="34" t="s">
        <v>31</v>
      </c>
      <c r="B16" s="34" t="s">
        <v>32</v>
      </c>
      <c r="C16" s="35">
        <v>100000</v>
      </c>
      <c r="D16" s="35">
        <v>28000</v>
      </c>
      <c r="E16" s="35">
        <v>128000</v>
      </c>
      <c r="F16" s="46"/>
      <c r="G16" s="36">
        <v>128000</v>
      </c>
    </row>
    <row r="17" spans="1:7" x14ac:dyDescent="0.25">
      <c r="A17" s="21" t="s">
        <v>33</v>
      </c>
      <c r="B17" s="21" t="s">
        <v>34</v>
      </c>
      <c r="C17" s="37">
        <v>15000</v>
      </c>
      <c r="D17" s="37"/>
      <c r="E17" s="37">
        <v>15000</v>
      </c>
      <c r="G17" s="38">
        <v>15000</v>
      </c>
    </row>
    <row r="18" spans="1:7" x14ac:dyDescent="0.25">
      <c r="A18" s="34" t="s">
        <v>35</v>
      </c>
      <c r="B18" s="34" t="s">
        <v>36</v>
      </c>
      <c r="C18" s="35">
        <v>10000</v>
      </c>
      <c r="D18" s="35"/>
      <c r="E18" s="35">
        <v>10000</v>
      </c>
      <c r="F18" s="46"/>
      <c r="G18" s="36">
        <v>10000</v>
      </c>
    </row>
    <row r="19" spans="1:7" x14ac:dyDescent="0.25">
      <c r="A19" s="21" t="s">
        <v>37</v>
      </c>
      <c r="B19" s="21" t="s">
        <v>38</v>
      </c>
      <c r="C19" s="37">
        <v>10000</v>
      </c>
      <c r="D19" s="37"/>
      <c r="E19" s="37">
        <v>10000</v>
      </c>
      <c r="G19" s="38">
        <v>10000</v>
      </c>
    </row>
    <row r="20" spans="1:7" x14ac:dyDescent="0.25">
      <c r="A20" s="34" t="s">
        <v>39</v>
      </c>
      <c r="B20" s="34" t="s">
        <v>40</v>
      </c>
      <c r="C20" s="35">
        <v>30000</v>
      </c>
      <c r="D20" s="35"/>
      <c r="E20" s="35">
        <v>30000</v>
      </c>
      <c r="F20" s="46"/>
      <c r="G20" s="36">
        <v>30000</v>
      </c>
    </row>
    <row r="21" spans="1:7" x14ac:dyDescent="0.25">
      <c r="A21" s="21" t="s">
        <v>41</v>
      </c>
      <c r="B21" s="21" t="s">
        <v>42</v>
      </c>
      <c r="C21" s="37">
        <v>15000</v>
      </c>
      <c r="D21" s="37"/>
      <c r="E21" s="37">
        <v>15000</v>
      </c>
      <c r="G21" s="38">
        <v>15000</v>
      </c>
    </row>
    <row r="22" spans="1:7" x14ac:dyDescent="0.25">
      <c r="A22" s="34" t="s">
        <v>43</v>
      </c>
      <c r="B22" s="34" t="s">
        <v>44</v>
      </c>
      <c r="C22" s="35">
        <v>5000</v>
      </c>
      <c r="D22" s="35"/>
      <c r="E22" s="35">
        <v>5000</v>
      </c>
      <c r="F22" s="46"/>
      <c r="G22" s="36">
        <v>5000</v>
      </c>
    </row>
    <row r="23" spans="1:7" x14ac:dyDescent="0.25">
      <c r="A23" s="21" t="s">
        <v>45</v>
      </c>
      <c r="B23" s="21" t="s">
        <v>46</v>
      </c>
      <c r="C23" s="37">
        <v>20000</v>
      </c>
      <c r="D23" s="37"/>
      <c r="E23" s="37">
        <v>20000</v>
      </c>
      <c r="G23" s="38">
        <v>20000</v>
      </c>
    </row>
    <row r="24" spans="1:7" x14ac:dyDescent="0.25">
      <c r="A24" s="34" t="s">
        <v>47</v>
      </c>
      <c r="B24" s="34" t="s">
        <v>48</v>
      </c>
      <c r="C24" s="35">
        <v>46000</v>
      </c>
      <c r="D24" s="35"/>
      <c r="E24" s="35">
        <v>46000</v>
      </c>
      <c r="F24" s="46"/>
      <c r="G24" s="36">
        <v>46000</v>
      </c>
    </row>
    <row r="25" spans="1:7" x14ac:dyDescent="0.25">
      <c r="A25" s="21" t="s">
        <v>49</v>
      </c>
      <c r="B25" s="21" t="s">
        <v>50</v>
      </c>
      <c r="C25" s="37">
        <v>5000</v>
      </c>
      <c r="D25" s="37"/>
      <c r="E25" s="37">
        <v>5000</v>
      </c>
      <c r="G25" s="38">
        <v>5000</v>
      </c>
    </row>
    <row r="26" spans="1:7" x14ac:dyDescent="0.25">
      <c r="A26" s="34" t="s">
        <v>51</v>
      </c>
      <c r="B26" s="34" t="s">
        <v>52</v>
      </c>
      <c r="C26" s="35">
        <v>24000</v>
      </c>
      <c r="D26" s="35"/>
      <c r="E26" s="35">
        <v>24000</v>
      </c>
      <c r="F26" s="46"/>
      <c r="G26" s="36">
        <v>24000</v>
      </c>
    </row>
    <row r="27" spans="1:7" x14ac:dyDescent="0.25">
      <c r="A27" s="21" t="s">
        <v>53</v>
      </c>
      <c r="B27" s="21" t="s">
        <v>54</v>
      </c>
      <c r="C27" s="37">
        <v>10000</v>
      </c>
      <c r="D27" s="37"/>
      <c r="E27" s="37">
        <v>10000</v>
      </c>
      <c r="G27" s="38">
        <v>10000</v>
      </c>
    </row>
    <row r="28" spans="1:7" x14ac:dyDescent="0.25">
      <c r="A28" s="34" t="s">
        <v>55</v>
      </c>
      <c r="B28" s="34" t="s">
        <v>56</v>
      </c>
      <c r="C28" s="35">
        <v>30000</v>
      </c>
      <c r="D28" s="35">
        <v>-3000</v>
      </c>
      <c r="E28" s="35">
        <v>27000</v>
      </c>
      <c r="F28" s="46"/>
      <c r="G28" s="36">
        <v>27000</v>
      </c>
    </row>
    <row r="29" spans="1:7" x14ac:dyDescent="0.25">
      <c r="A29" s="21" t="s">
        <v>57</v>
      </c>
      <c r="B29" s="21" t="s">
        <v>58</v>
      </c>
      <c r="C29" s="37">
        <v>40000</v>
      </c>
      <c r="D29" s="37">
        <v>-3500</v>
      </c>
      <c r="E29" s="37">
        <v>36500</v>
      </c>
      <c r="G29" s="38">
        <v>36500</v>
      </c>
    </row>
    <row r="30" spans="1:7" x14ac:dyDescent="0.25">
      <c r="A30" s="34" t="s">
        <v>59</v>
      </c>
      <c r="B30" s="34" t="s">
        <v>60</v>
      </c>
      <c r="C30" s="35">
        <v>4000</v>
      </c>
      <c r="D30" s="35"/>
      <c r="E30" s="35">
        <v>4000</v>
      </c>
      <c r="F30" s="46"/>
      <c r="G30" s="36">
        <v>4000</v>
      </c>
    </row>
    <row r="31" spans="1:7" x14ac:dyDescent="0.25">
      <c r="A31" s="21" t="s">
        <v>61</v>
      </c>
      <c r="B31" s="21" t="s">
        <v>62</v>
      </c>
      <c r="C31" s="37">
        <v>5000</v>
      </c>
      <c r="D31" s="37"/>
      <c r="E31" s="37">
        <v>5000</v>
      </c>
      <c r="G31" s="38">
        <v>5000</v>
      </c>
    </row>
    <row r="32" spans="1:7" x14ac:dyDescent="0.25">
      <c r="A32" s="34" t="s">
        <v>63</v>
      </c>
      <c r="B32" s="34" t="s">
        <v>64</v>
      </c>
      <c r="C32" s="35">
        <v>5000</v>
      </c>
      <c r="D32" s="35"/>
      <c r="E32" s="35">
        <v>5000</v>
      </c>
      <c r="F32" s="46"/>
      <c r="G32" s="36">
        <v>5000</v>
      </c>
    </row>
    <row r="33" spans="1:7" x14ac:dyDescent="0.25">
      <c r="A33" s="21" t="s">
        <v>65</v>
      </c>
      <c r="B33" s="21" t="s">
        <v>66</v>
      </c>
      <c r="C33" s="37">
        <v>10000</v>
      </c>
      <c r="D33" s="37">
        <v>-2800</v>
      </c>
      <c r="E33" s="37">
        <v>7200</v>
      </c>
      <c r="G33" s="38">
        <v>7200</v>
      </c>
    </row>
    <row r="34" spans="1:7" x14ac:dyDescent="0.25">
      <c r="A34" s="28" t="s">
        <v>67</v>
      </c>
      <c r="B34" s="28" t="s">
        <v>68</v>
      </c>
      <c r="C34" s="29">
        <v>154744</v>
      </c>
      <c r="D34" s="29"/>
      <c r="E34" s="29">
        <v>154744</v>
      </c>
      <c r="F34" s="46"/>
      <c r="G34" s="30">
        <v>154744</v>
      </c>
    </row>
    <row r="35" spans="1:7" x14ac:dyDescent="0.25">
      <c r="A35" s="31" t="s">
        <v>13</v>
      </c>
      <c r="B35" s="31" t="s">
        <v>14</v>
      </c>
      <c r="C35" s="32">
        <v>154744</v>
      </c>
      <c r="D35" s="32"/>
      <c r="E35" s="32">
        <v>154744</v>
      </c>
      <c r="G35" s="33">
        <v>154744</v>
      </c>
    </row>
    <row r="36" spans="1:7" x14ac:dyDescent="0.25">
      <c r="A36" s="34" t="s">
        <v>33</v>
      </c>
      <c r="B36" s="34" t="s">
        <v>34</v>
      </c>
      <c r="C36" s="35">
        <v>50000</v>
      </c>
      <c r="D36" s="35">
        <v>-40000</v>
      </c>
      <c r="E36" s="35">
        <v>10000</v>
      </c>
      <c r="F36" s="46"/>
      <c r="G36" s="36">
        <v>10000</v>
      </c>
    </row>
    <row r="37" spans="1:7" x14ac:dyDescent="0.25">
      <c r="A37" s="21" t="s">
        <v>41</v>
      </c>
      <c r="B37" s="21" t="s">
        <v>42</v>
      </c>
      <c r="C37" s="37">
        <v>8000</v>
      </c>
      <c r="D37" s="37">
        <v>-8000</v>
      </c>
      <c r="E37" s="37">
        <v>0</v>
      </c>
      <c r="G37" s="38">
        <v>0</v>
      </c>
    </row>
    <row r="38" spans="1:7" x14ac:dyDescent="0.25">
      <c r="A38" s="34" t="s">
        <v>43</v>
      </c>
      <c r="B38" s="34" t="s">
        <v>44</v>
      </c>
      <c r="C38" s="35">
        <v>50000</v>
      </c>
      <c r="D38" s="35"/>
      <c r="E38" s="35">
        <v>50000</v>
      </c>
      <c r="F38" s="46"/>
      <c r="G38" s="36">
        <v>50000</v>
      </c>
    </row>
    <row r="39" spans="1:7" x14ac:dyDescent="0.25">
      <c r="A39" s="21" t="s">
        <v>49</v>
      </c>
      <c r="B39" s="21" t="s">
        <v>50</v>
      </c>
      <c r="C39" s="37">
        <v>44000</v>
      </c>
      <c r="D39" s="37"/>
      <c r="E39" s="37">
        <v>44000</v>
      </c>
      <c r="G39" s="38">
        <v>44000</v>
      </c>
    </row>
    <row r="40" spans="1:7" x14ac:dyDescent="0.25">
      <c r="A40" s="34" t="s">
        <v>69</v>
      </c>
      <c r="B40" s="34" t="s">
        <v>70</v>
      </c>
      <c r="C40" s="35">
        <v>2744</v>
      </c>
      <c r="D40" s="35"/>
      <c r="E40" s="35">
        <v>2744</v>
      </c>
      <c r="F40" s="46"/>
      <c r="G40" s="36">
        <v>2744</v>
      </c>
    </row>
    <row r="41" spans="1:7" x14ac:dyDescent="0.25">
      <c r="A41" s="21" t="s">
        <v>71</v>
      </c>
      <c r="B41" s="21" t="s">
        <v>72</v>
      </c>
      <c r="C41" s="37"/>
      <c r="D41" s="37">
        <v>48000</v>
      </c>
      <c r="E41" s="37">
        <v>48000</v>
      </c>
      <c r="G41" s="38">
        <v>48000</v>
      </c>
    </row>
    <row r="42" spans="1:7" x14ac:dyDescent="0.25">
      <c r="A42" s="28" t="s">
        <v>73</v>
      </c>
      <c r="B42" s="28" t="s">
        <v>74</v>
      </c>
      <c r="C42" s="29">
        <v>3237398</v>
      </c>
      <c r="D42" s="29">
        <v>-1555624</v>
      </c>
      <c r="E42" s="29">
        <v>1681774</v>
      </c>
      <c r="F42" s="74">
        <f>F43</f>
        <v>-1354874</v>
      </c>
      <c r="G42" s="47">
        <f>G43</f>
        <v>326900</v>
      </c>
    </row>
    <row r="43" spans="1:7" x14ac:dyDescent="0.25">
      <c r="A43" s="31" t="s">
        <v>75</v>
      </c>
      <c r="B43" s="31" t="s">
        <v>76</v>
      </c>
      <c r="C43" s="32">
        <v>3237398</v>
      </c>
      <c r="D43" s="32">
        <v>-1555624</v>
      </c>
      <c r="E43" s="32">
        <f>SUM(E44:E55)</f>
        <v>1681774</v>
      </c>
      <c r="F43" s="23">
        <f>SUM(F44:F55)</f>
        <v>-1354874</v>
      </c>
      <c r="G43" s="39">
        <f>SUM(G44:G55)</f>
        <v>326900</v>
      </c>
    </row>
    <row r="44" spans="1:7" x14ac:dyDescent="0.25">
      <c r="A44" s="34" t="s">
        <v>15</v>
      </c>
      <c r="B44" s="34" t="s">
        <v>16</v>
      </c>
      <c r="C44" s="35">
        <v>981690</v>
      </c>
      <c r="D44" s="35">
        <v>-540447</v>
      </c>
      <c r="E44" s="35">
        <v>441243</v>
      </c>
      <c r="F44" s="40">
        <v>-331243</v>
      </c>
      <c r="G44" s="36">
        <v>110000</v>
      </c>
    </row>
    <row r="45" spans="1:7" s="42" customFormat="1" x14ac:dyDescent="0.25">
      <c r="A45" s="41">
        <v>3121</v>
      </c>
      <c r="B45" s="42" t="s">
        <v>18</v>
      </c>
      <c r="C45" s="43"/>
      <c r="D45" s="43"/>
      <c r="E45" s="43"/>
      <c r="F45" s="44">
        <v>5000</v>
      </c>
      <c r="G45" s="45">
        <v>5000</v>
      </c>
    </row>
    <row r="46" spans="1:7" s="42" customFormat="1" x14ac:dyDescent="0.25">
      <c r="A46" s="55">
        <v>3132</v>
      </c>
      <c r="B46" s="54" t="s">
        <v>20</v>
      </c>
      <c r="C46" s="49"/>
      <c r="D46" s="49"/>
      <c r="E46" s="49"/>
      <c r="F46" s="46">
        <v>17000</v>
      </c>
      <c r="G46" s="48">
        <v>17000</v>
      </c>
    </row>
    <row r="47" spans="1:7" s="42" customFormat="1" x14ac:dyDescent="0.25">
      <c r="A47" s="41">
        <v>3133</v>
      </c>
      <c r="B47" s="42" t="s">
        <v>22</v>
      </c>
      <c r="C47" s="43"/>
      <c r="D47" s="43"/>
      <c r="E47" s="43"/>
      <c r="F47" s="44">
        <v>2000</v>
      </c>
      <c r="G47" s="45">
        <v>2000</v>
      </c>
    </row>
    <row r="48" spans="1:7" x14ac:dyDescent="0.25">
      <c r="A48" s="54" t="s">
        <v>23</v>
      </c>
      <c r="B48" s="54" t="s">
        <v>24</v>
      </c>
      <c r="C48" s="49">
        <v>106525</v>
      </c>
      <c r="D48" s="49">
        <v>-51425</v>
      </c>
      <c r="E48" s="49">
        <v>55100</v>
      </c>
      <c r="F48" s="46">
        <f>L46-40100</f>
        <v>-40100</v>
      </c>
      <c r="G48" s="48">
        <v>15000</v>
      </c>
    </row>
    <row r="49" spans="1:7" x14ac:dyDescent="0.25">
      <c r="A49" s="42" t="s">
        <v>29</v>
      </c>
      <c r="B49" s="42" t="s">
        <v>30</v>
      </c>
      <c r="C49" s="43">
        <v>33880</v>
      </c>
      <c r="D49" s="43">
        <v>-1000</v>
      </c>
      <c r="E49" s="43">
        <v>32880</v>
      </c>
      <c r="F49" s="44">
        <v>-32880</v>
      </c>
      <c r="G49" s="45">
        <v>0</v>
      </c>
    </row>
    <row r="50" spans="1:7" x14ac:dyDescent="0.25">
      <c r="A50" s="54" t="s">
        <v>31</v>
      </c>
      <c r="B50" s="54" t="s">
        <v>32</v>
      </c>
      <c r="C50" s="49">
        <v>106392</v>
      </c>
      <c r="D50" s="49">
        <v>-106392</v>
      </c>
      <c r="E50" s="49">
        <v>0</v>
      </c>
      <c r="F50" s="46">
        <v>0</v>
      </c>
      <c r="G50" s="48">
        <v>0</v>
      </c>
    </row>
    <row r="51" spans="1:7" x14ac:dyDescent="0.25">
      <c r="A51" s="42" t="s">
        <v>41</v>
      </c>
      <c r="B51" s="42" t="s">
        <v>42</v>
      </c>
      <c r="C51" s="43">
        <v>516800</v>
      </c>
      <c r="D51" s="43">
        <v>-288800</v>
      </c>
      <c r="E51" s="43">
        <v>228000</v>
      </c>
      <c r="F51" s="44">
        <v>-228000</v>
      </c>
      <c r="G51" s="45">
        <v>0</v>
      </c>
    </row>
    <row r="52" spans="1:7" x14ac:dyDescent="0.25">
      <c r="A52" s="54" t="s">
        <v>43</v>
      </c>
      <c r="B52" s="54" t="s">
        <v>44</v>
      </c>
      <c r="C52" s="49">
        <v>361760</v>
      </c>
      <c r="D52" s="49"/>
      <c r="E52" s="49">
        <v>361760</v>
      </c>
      <c r="F52" s="46">
        <v>-361760</v>
      </c>
      <c r="G52" s="48">
        <v>0</v>
      </c>
    </row>
    <row r="53" spans="1:7" x14ac:dyDescent="0.25">
      <c r="A53" s="42" t="s">
        <v>49</v>
      </c>
      <c r="B53" s="42" t="s">
        <v>50</v>
      </c>
      <c r="C53" s="43">
        <v>744665</v>
      </c>
      <c r="D53" s="43">
        <v>-304380</v>
      </c>
      <c r="E53" s="43">
        <v>440285</v>
      </c>
      <c r="F53" s="44">
        <v>-270285</v>
      </c>
      <c r="G53" s="56">
        <v>170000</v>
      </c>
    </row>
    <row r="54" spans="1:7" x14ac:dyDescent="0.25">
      <c r="A54" s="54" t="s">
        <v>77</v>
      </c>
      <c r="B54" s="54" t="s">
        <v>78</v>
      </c>
      <c r="C54" s="49">
        <v>115662</v>
      </c>
      <c r="D54" s="49">
        <v>-91994</v>
      </c>
      <c r="E54" s="49">
        <v>23668</v>
      </c>
      <c r="F54" s="46">
        <v>-23368</v>
      </c>
      <c r="G54" s="48">
        <v>300</v>
      </c>
    </row>
    <row r="55" spans="1:7" x14ac:dyDescent="0.25">
      <c r="A55" s="42" t="s">
        <v>71</v>
      </c>
      <c r="B55" s="42" t="s">
        <v>72</v>
      </c>
      <c r="C55" s="43">
        <v>270024</v>
      </c>
      <c r="D55" s="43">
        <v>-171186</v>
      </c>
      <c r="E55" s="43">
        <v>98838</v>
      </c>
      <c r="F55" s="44">
        <v>-91238</v>
      </c>
      <c r="G55" s="56">
        <v>7600</v>
      </c>
    </row>
    <row r="56" spans="1:7" x14ac:dyDescent="0.25">
      <c r="A56" s="61" t="s">
        <v>79</v>
      </c>
      <c r="B56" s="61" t="s">
        <v>80</v>
      </c>
      <c r="C56" s="53">
        <v>3602147</v>
      </c>
      <c r="D56" s="53">
        <v>-248574</v>
      </c>
      <c r="E56" s="53">
        <v>3353573</v>
      </c>
      <c r="F56" s="62">
        <f>F57+F83</f>
        <v>-2076623</v>
      </c>
      <c r="G56" s="47">
        <f>G57+G83</f>
        <v>1276950</v>
      </c>
    </row>
    <row r="57" spans="1:7" x14ac:dyDescent="0.25">
      <c r="A57" s="57" t="s">
        <v>81</v>
      </c>
      <c r="B57" s="57" t="s">
        <v>82</v>
      </c>
      <c r="C57" s="58">
        <v>588800</v>
      </c>
      <c r="D57" s="58">
        <v>37500</v>
      </c>
      <c r="E57" s="58">
        <v>626300</v>
      </c>
      <c r="F57" s="77">
        <f>SUM(F58:F82)</f>
        <v>-74300</v>
      </c>
      <c r="G57" s="59">
        <f>SUM(G58:G82)</f>
        <v>552000</v>
      </c>
    </row>
    <row r="58" spans="1:7" x14ac:dyDescent="0.25">
      <c r="A58" s="54" t="s">
        <v>15</v>
      </c>
      <c r="B58" s="54" t="s">
        <v>16</v>
      </c>
      <c r="C58" s="49">
        <v>300000</v>
      </c>
      <c r="D58" s="49"/>
      <c r="E58" s="49">
        <v>300000</v>
      </c>
      <c r="F58" s="46">
        <v>-35000</v>
      </c>
      <c r="G58" s="48">
        <v>265000</v>
      </c>
    </row>
    <row r="59" spans="1:7" x14ac:dyDescent="0.25">
      <c r="A59" s="41">
        <v>3121</v>
      </c>
      <c r="B59" s="42" t="s">
        <v>18</v>
      </c>
      <c r="C59" s="43"/>
      <c r="D59" s="43"/>
      <c r="E59" s="43">
        <v>0</v>
      </c>
      <c r="F59" s="44">
        <v>15500</v>
      </c>
      <c r="G59" s="45">
        <v>15500</v>
      </c>
    </row>
    <row r="60" spans="1:7" x14ac:dyDescent="0.25">
      <c r="A60" s="54" t="s">
        <v>83</v>
      </c>
      <c r="B60" s="54" t="s">
        <v>84</v>
      </c>
      <c r="C60" s="49">
        <v>48500</v>
      </c>
      <c r="D60" s="49"/>
      <c r="E60" s="49">
        <v>48500</v>
      </c>
      <c r="F60" s="46">
        <v>-48500</v>
      </c>
      <c r="G60" s="48">
        <v>0</v>
      </c>
    </row>
    <row r="61" spans="1:7" x14ac:dyDescent="0.25">
      <c r="A61" s="42" t="s">
        <v>19</v>
      </c>
      <c r="B61" s="42" t="s">
        <v>20</v>
      </c>
      <c r="C61" s="43">
        <v>12300</v>
      </c>
      <c r="D61" s="43"/>
      <c r="E61" s="43">
        <v>12300</v>
      </c>
      <c r="F61" s="44">
        <v>32700</v>
      </c>
      <c r="G61" s="45">
        <v>45000</v>
      </c>
    </row>
    <row r="62" spans="1:7" x14ac:dyDescent="0.25">
      <c r="A62" s="55">
        <v>3133</v>
      </c>
      <c r="B62" s="54" t="s">
        <v>22</v>
      </c>
      <c r="C62" s="49"/>
      <c r="D62" s="49"/>
      <c r="E62" s="49"/>
      <c r="F62" s="46">
        <v>5000</v>
      </c>
      <c r="G62" s="48">
        <v>5000</v>
      </c>
    </row>
    <row r="63" spans="1:7" x14ac:dyDescent="0.25">
      <c r="A63" s="41">
        <v>3211</v>
      </c>
      <c r="B63" s="42" t="s">
        <v>24</v>
      </c>
      <c r="C63" s="43"/>
      <c r="D63" s="43"/>
      <c r="E63" s="43"/>
      <c r="F63" s="44">
        <v>15000</v>
      </c>
      <c r="G63" s="45">
        <v>15000</v>
      </c>
    </row>
    <row r="64" spans="1:7" x14ac:dyDescent="0.25">
      <c r="A64" s="54" t="s">
        <v>25</v>
      </c>
      <c r="B64" s="54" t="s">
        <v>26</v>
      </c>
      <c r="C64" s="49">
        <v>24000</v>
      </c>
      <c r="D64" s="49"/>
      <c r="E64" s="49">
        <v>24000</v>
      </c>
      <c r="F64" s="46">
        <v>6000</v>
      </c>
      <c r="G64" s="48">
        <v>30000</v>
      </c>
    </row>
    <row r="65" spans="1:7" x14ac:dyDescent="0.25">
      <c r="A65" s="42" t="s">
        <v>29</v>
      </c>
      <c r="B65" s="42" t="s">
        <v>30</v>
      </c>
      <c r="C65" s="43">
        <v>5000</v>
      </c>
      <c r="D65" s="43"/>
      <c r="E65" s="43">
        <v>5000</v>
      </c>
      <c r="F65" s="44"/>
      <c r="G65" s="45">
        <v>5000</v>
      </c>
    </row>
    <row r="66" spans="1:7" x14ac:dyDescent="0.25">
      <c r="A66" s="54" t="s">
        <v>85</v>
      </c>
      <c r="B66" s="54" t="s">
        <v>86</v>
      </c>
      <c r="C66" s="49"/>
      <c r="D66" s="49">
        <v>27000</v>
      </c>
      <c r="E66" s="49">
        <v>27000</v>
      </c>
      <c r="F66" s="46"/>
      <c r="G66" s="48">
        <v>27000</v>
      </c>
    </row>
    <row r="67" spans="1:7" x14ac:dyDescent="0.25">
      <c r="A67" s="42" t="s">
        <v>31</v>
      </c>
      <c r="B67" s="42" t="s">
        <v>32</v>
      </c>
      <c r="C67" s="43">
        <v>30000</v>
      </c>
      <c r="D67" s="43"/>
      <c r="E67" s="43">
        <v>30000</v>
      </c>
      <c r="F67" s="44">
        <v>-10000</v>
      </c>
      <c r="G67" s="45">
        <v>20000</v>
      </c>
    </row>
    <row r="68" spans="1:7" x14ac:dyDescent="0.25">
      <c r="A68" s="54" t="s">
        <v>33</v>
      </c>
      <c r="B68" s="54" t="s">
        <v>34</v>
      </c>
      <c r="C68" s="49">
        <v>5000</v>
      </c>
      <c r="D68" s="49"/>
      <c r="E68" s="49">
        <v>5000</v>
      </c>
      <c r="F68" s="46"/>
      <c r="G68" s="48">
        <v>5000</v>
      </c>
    </row>
    <row r="69" spans="1:7" x14ac:dyDescent="0.25">
      <c r="A69" s="42" t="s">
        <v>35</v>
      </c>
      <c r="B69" s="42" t="s">
        <v>36</v>
      </c>
      <c r="C69" s="43"/>
      <c r="D69" s="43">
        <v>2500</v>
      </c>
      <c r="E69" s="43">
        <v>2500</v>
      </c>
      <c r="F69" s="44"/>
      <c r="G69" s="45">
        <v>2500</v>
      </c>
    </row>
    <row r="70" spans="1:7" x14ac:dyDescent="0.25">
      <c r="A70" s="54" t="s">
        <v>37</v>
      </c>
      <c r="B70" s="54" t="s">
        <v>38</v>
      </c>
      <c r="C70" s="49">
        <v>5000</v>
      </c>
      <c r="D70" s="49"/>
      <c r="E70" s="49">
        <v>5000</v>
      </c>
      <c r="F70" s="46">
        <v>-5000</v>
      </c>
      <c r="G70" s="48">
        <v>0</v>
      </c>
    </row>
    <row r="71" spans="1:7" x14ac:dyDescent="0.25">
      <c r="A71" s="42" t="s">
        <v>39</v>
      </c>
      <c r="B71" s="42" t="s">
        <v>40</v>
      </c>
      <c r="C71" s="43">
        <v>15000</v>
      </c>
      <c r="D71" s="43"/>
      <c r="E71" s="43">
        <v>15000</v>
      </c>
      <c r="F71" s="44">
        <v>-5000</v>
      </c>
      <c r="G71" s="45">
        <v>10000</v>
      </c>
    </row>
    <row r="72" spans="1:7" x14ac:dyDescent="0.25">
      <c r="A72" s="54" t="s">
        <v>41</v>
      </c>
      <c r="B72" s="54" t="s">
        <v>42</v>
      </c>
      <c r="C72" s="49">
        <v>10000</v>
      </c>
      <c r="D72" s="49"/>
      <c r="E72" s="49">
        <v>10000</v>
      </c>
      <c r="F72" s="46">
        <v>-5000</v>
      </c>
      <c r="G72" s="48">
        <v>5000</v>
      </c>
    </row>
    <row r="73" spans="1:7" x14ac:dyDescent="0.25">
      <c r="A73" s="42" t="s">
        <v>43</v>
      </c>
      <c r="B73" s="42" t="s">
        <v>44</v>
      </c>
      <c r="C73" s="43">
        <v>40000</v>
      </c>
      <c r="D73" s="43"/>
      <c r="E73" s="43">
        <v>40000</v>
      </c>
      <c r="F73" s="44">
        <v>-35000</v>
      </c>
      <c r="G73" s="45">
        <v>5000</v>
      </c>
    </row>
    <row r="74" spans="1:7" x14ac:dyDescent="0.25">
      <c r="A74" s="54" t="s">
        <v>45</v>
      </c>
      <c r="B74" s="54" t="s">
        <v>46</v>
      </c>
      <c r="C74" s="49">
        <v>5000</v>
      </c>
      <c r="D74" s="49"/>
      <c r="E74" s="49">
        <v>5000</v>
      </c>
      <c r="F74" s="46"/>
      <c r="G74" s="48">
        <v>5000</v>
      </c>
    </row>
    <row r="75" spans="1:7" x14ac:dyDescent="0.25">
      <c r="A75" s="42" t="s">
        <v>47</v>
      </c>
      <c r="B75" s="42" t="s">
        <v>48</v>
      </c>
      <c r="C75" s="43">
        <v>24000</v>
      </c>
      <c r="D75" s="43">
        <v>6000</v>
      </c>
      <c r="E75" s="43">
        <v>30000</v>
      </c>
      <c r="F75" s="44"/>
      <c r="G75" s="56">
        <v>30000</v>
      </c>
    </row>
    <row r="76" spans="1:7" x14ac:dyDescent="0.25">
      <c r="A76" s="54" t="s">
        <v>49</v>
      </c>
      <c r="B76" s="54" t="s">
        <v>50</v>
      </c>
      <c r="C76" s="49">
        <v>5000</v>
      </c>
      <c r="D76" s="49"/>
      <c r="E76" s="49">
        <v>5000</v>
      </c>
      <c r="F76" s="46"/>
      <c r="G76" s="48">
        <v>5000</v>
      </c>
    </row>
    <row r="77" spans="1:7" x14ac:dyDescent="0.25">
      <c r="A77" s="42" t="s">
        <v>51</v>
      </c>
      <c r="B77" s="42" t="s">
        <v>52</v>
      </c>
      <c r="C77" s="43">
        <v>30000</v>
      </c>
      <c r="D77" s="43"/>
      <c r="E77" s="43">
        <v>30000</v>
      </c>
      <c r="F77" s="44"/>
      <c r="G77" s="45">
        <v>30000</v>
      </c>
    </row>
    <row r="78" spans="1:7" x14ac:dyDescent="0.25">
      <c r="A78" s="54" t="s">
        <v>53</v>
      </c>
      <c r="B78" s="54" t="s">
        <v>54</v>
      </c>
      <c r="C78" s="49">
        <v>5000</v>
      </c>
      <c r="D78" s="49"/>
      <c r="E78" s="49">
        <v>5000</v>
      </c>
      <c r="F78" s="46"/>
      <c r="G78" s="48">
        <v>5000</v>
      </c>
    </row>
    <row r="79" spans="1:7" x14ac:dyDescent="0.25">
      <c r="A79" s="42" t="s">
        <v>87</v>
      </c>
      <c r="B79" s="42" t="s">
        <v>88</v>
      </c>
      <c r="C79" s="43"/>
      <c r="D79" s="43">
        <v>2000</v>
      </c>
      <c r="E79" s="43">
        <v>2000</v>
      </c>
      <c r="F79" s="44"/>
      <c r="G79" s="45">
        <v>2000</v>
      </c>
    </row>
    <row r="80" spans="1:7" x14ac:dyDescent="0.25">
      <c r="A80" s="54" t="s">
        <v>55</v>
      </c>
      <c r="B80" s="54" t="s">
        <v>56</v>
      </c>
      <c r="C80" s="49">
        <v>15000</v>
      </c>
      <c r="D80" s="49"/>
      <c r="E80" s="49">
        <v>15000</v>
      </c>
      <c r="F80" s="46">
        <v>-10000</v>
      </c>
      <c r="G80" s="48">
        <v>5000</v>
      </c>
    </row>
    <row r="81" spans="1:7" x14ac:dyDescent="0.25">
      <c r="A81" s="42" t="s">
        <v>57</v>
      </c>
      <c r="B81" s="42" t="s">
        <v>58</v>
      </c>
      <c r="C81" s="43">
        <v>5000</v>
      </c>
      <c r="D81" s="43"/>
      <c r="E81" s="43">
        <v>5000</v>
      </c>
      <c r="F81" s="44"/>
      <c r="G81" s="45">
        <v>5000</v>
      </c>
    </row>
    <row r="82" spans="1:7" x14ac:dyDescent="0.25">
      <c r="A82" s="54" t="s">
        <v>77</v>
      </c>
      <c r="B82" s="54" t="s">
        <v>78</v>
      </c>
      <c r="C82" s="49">
        <v>5000</v>
      </c>
      <c r="D82" s="49"/>
      <c r="E82" s="49">
        <v>5000</v>
      </c>
      <c r="F82" s="46">
        <v>5000</v>
      </c>
      <c r="G82" s="48">
        <v>10000</v>
      </c>
    </row>
    <row r="83" spans="1:7" x14ac:dyDescent="0.25">
      <c r="A83" s="57" t="s">
        <v>89</v>
      </c>
      <c r="B83" s="57" t="s">
        <v>90</v>
      </c>
      <c r="C83" s="58">
        <v>2983347</v>
      </c>
      <c r="D83" s="58">
        <v>-256074</v>
      </c>
      <c r="E83" s="58">
        <v>2727273</v>
      </c>
      <c r="F83" s="60">
        <f>SUM(F84:F91)</f>
        <v>-2002323</v>
      </c>
      <c r="G83" s="59">
        <f>SUM(G84:G91)</f>
        <v>724950</v>
      </c>
    </row>
    <row r="84" spans="1:7" x14ac:dyDescent="0.25">
      <c r="A84" s="54" t="s">
        <v>43</v>
      </c>
      <c r="B84" s="54" t="s">
        <v>44</v>
      </c>
      <c r="C84" s="49">
        <v>17386</v>
      </c>
      <c r="D84" s="49"/>
      <c r="E84" s="49">
        <v>17386</v>
      </c>
      <c r="F84" s="46">
        <v>-17386</v>
      </c>
      <c r="G84" s="48">
        <v>0</v>
      </c>
    </row>
    <row r="85" spans="1:7" x14ac:dyDescent="0.25">
      <c r="A85" s="41">
        <v>3235</v>
      </c>
      <c r="B85" s="42" t="s">
        <v>48</v>
      </c>
      <c r="C85" s="43"/>
      <c r="D85" s="43"/>
      <c r="E85" s="43"/>
      <c r="F85" s="44">
        <v>150000</v>
      </c>
      <c r="G85" s="45">
        <v>150000</v>
      </c>
    </row>
    <row r="86" spans="1:7" x14ac:dyDescent="0.25">
      <c r="A86" s="54" t="s">
        <v>49</v>
      </c>
      <c r="B86" s="54" t="s">
        <v>50</v>
      </c>
      <c r="C86" s="49">
        <v>515000</v>
      </c>
      <c r="D86" s="49">
        <v>49000</v>
      </c>
      <c r="E86" s="49">
        <v>564000</v>
      </c>
      <c r="F86" s="46">
        <v>-515000</v>
      </c>
      <c r="G86" s="48">
        <v>49000</v>
      </c>
    </row>
    <row r="87" spans="1:7" x14ac:dyDescent="0.25">
      <c r="A87" s="41">
        <v>3241</v>
      </c>
      <c r="B87" s="42" t="s">
        <v>88</v>
      </c>
      <c r="C87" s="43"/>
      <c r="D87" s="43"/>
      <c r="E87" s="43"/>
      <c r="F87" s="44">
        <v>25000</v>
      </c>
      <c r="G87" s="45">
        <v>25000</v>
      </c>
    </row>
    <row r="88" spans="1:7" x14ac:dyDescent="0.25">
      <c r="A88" s="54" t="s">
        <v>91</v>
      </c>
      <c r="B88" s="54" t="s">
        <v>92</v>
      </c>
      <c r="C88" s="49">
        <v>1318982</v>
      </c>
      <c r="D88" s="49"/>
      <c r="E88" s="49">
        <v>1318982</v>
      </c>
      <c r="F88" s="46">
        <v>-1318982</v>
      </c>
      <c r="G88" s="48">
        <v>0</v>
      </c>
    </row>
    <row r="89" spans="1:7" x14ac:dyDescent="0.25">
      <c r="A89" s="42" t="s">
        <v>93</v>
      </c>
      <c r="B89" s="42" t="s">
        <v>94</v>
      </c>
      <c r="C89" s="43">
        <v>806024</v>
      </c>
      <c r="D89" s="43">
        <v>-806024</v>
      </c>
      <c r="E89" s="43"/>
      <c r="F89" s="44"/>
      <c r="G89" s="45">
        <v>0</v>
      </c>
    </row>
    <row r="90" spans="1:7" x14ac:dyDescent="0.25">
      <c r="A90" s="54" t="s">
        <v>95</v>
      </c>
      <c r="B90" s="54" t="s">
        <v>96</v>
      </c>
      <c r="C90" s="49">
        <v>325955</v>
      </c>
      <c r="D90" s="49"/>
      <c r="E90" s="49">
        <v>325955</v>
      </c>
      <c r="F90" s="46">
        <v>-325955</v>
      </c>
      <c r="G90" s="48">
        <v>0</v>
      </c>
    </row>
    <row r="91" spans="1:7" x14ac:dyDescent="0.25">
      <c r="A91" s="42" t="s">
        <v>97</v>
      </c>
      <c r="B91" s="42" t="s">
        <v>98</v>
      </c>
      <c r="C91" s="43"/>
      <c r="D91" s="43">
        <v>500950</v>
      </c>
      <c r="E91" s="43">
        <v>500950</v>
      </c>
      <c r="F91" s="44"/>
      <c r="G91" s="45">
        <v>500950</v>
      </c>
    </row>
    <row r="92" spans="1:7" x14ac:dyDescent="0.25">
      <c r="A92" s="63" t="s">
        <v>99</v>
      </c>
      <c r="B92" s="63" t="s">
        <v>100</v>
      </c>
      <c r="C92" s="50">
        <v>30000</v>
      </c>
      <c r="D92" s="50">
        <v>-30000</v>
      </c>
      <c r="E92" s="50"/>
      <c r="F92" s="46"/>
      <c r="G92" s="48">
        <v>0</v>
      </c>
    </row>
    <row r="93" spans="1:7" x14ac:dyDescent="0.25">
      <c r="A93" s="42" t="s">
        <v>71</v>
      </c>
      <c r="B93" s="42" t="s">
        <v>72</v>
      </c>
      <c r="C93" s="43">
        <v>30000</v>
      </c>
      <c r="D93" s="43">
        <v>-30000</v>
      </c>
      <c r="E93" s="43"/>
      <c r="F93" s="44"/>
      <c r="G93" s="45">
        <v>0</v>
      </c>
    </row>
    <row r="94" spans="1:7" x14ac:dyDescent="0.25">
      <c r="A94" s="61" t="s">
        <v>101</v>
      </c>
      <c r="B94" s="61" t="s">
        <v>102</v>
      </c>
      <c r="C94" s="53">
        <v>3846723</v>
      </c>
      <c r="D94" s="53">
        <v>-150000</v>
      </c>
      <c r="E94" s="53">
        <v>3696723</v>
      </c>
      <c r="F94" s="74">
        <v>-3646723</v>
      </c>
      <c r="G94" s="75">
        <f>G95+G98+G100+G107</f>
        <v>50000</v>
      </c>
    </row>
    <row r="95" spans="1:7" x14ac:dyDescent="0.25">
      <c r="A95" s="57" t="s">
        <v>13</v>
      </c>
      <c r="B95" s="57" t="s">
        <v>14</v>
      </c>
      <c r="C95" s="58">
        <v>200000</v>
      </c>
      <c r="D95" s="58">
        <v>-150000</v>
      </c>
      <c r="E95" s="58">
        <v>50000</v>
      </c>
      <c r="F95" s="44"/>
      <c r="G95" s="59">
        <f>SUM(G96:G106)</f>
        <v>50000</v>
      </c>
    </row>
    <row r="96" spans="1:7" x14ac:dyDescent="0.25">
      <c r="A96" s="54" t="s">
        <v>49</v>
      </c>
      <c r="B96" s="54" t="s">
        <v>50</v>
      </c>
      <c r="C96" s="49">
        <v>200000</v>
      </c>
      <c r="D96" s="49">
        <v>-200000</v>
      </c>
      <c r="E96" s="49"/>
      <c r="F96" s="46"/>
      <c r="G96" s="48">
        <v>0</v>
      </c>
    </row>
    <row r="97" spans="1:7" x14ac:dyDescent="0.25">
      <c r="A97" s="42" t="s">
        <v>63</v>
      </c>
      <c r="B97" s="42" t="s">
        <v>64</v>
      </c>
      <c r="C97" s="43"/>
      <c r="D97" s="43">
        <v>50000</v>
      </c>
      <c r="E97" s="43">
        <v>50000</v>
      </c>
      <c r="F97" s="44"/>
      <c r="G97" s="45">
        <v>50000</v>
      </c>
    </row>
    <row r="98" spans="1:7" x14ac:dyDescent="0.25">
      <c r="A98" s="63" t="s">
        <v>81</v>
      </c>
      <c r="B98" s="63" t="s">
        <v>82</v>
      </c>
      <c r="C98" s="50">
        <v>13500</v>
      </c>
      <c r="D98" s="50"/>
      <c r="E98" s="50">
        <v>13500</v>
      </c>
      <c r="F98" s="52">
        <f>F99</f>
        <v>-13500</v>
      </c>
      <c r="G98" s="48">
        <v>0</v>
      </c>
    </row>
    <row r="99" spans="1:7" x14ac:dyDescent="0.25">
      <c r="A99" s="42" t="s">
        <v>15</v>
      </c>
      <c r="B99" s="42" t="s">
        <v>16</v>
      </c>
      <c r="C99" s="43">
        <v>13500</v>
      </c>
      <c r="D99" s="43"/>
      <c r="E99" s="43">
        <v>13500</v>
      </c>
      <c r="F99" s="44">
        <v>-13500</v>
      </c>
      <c r="G99" s="45">
        <v>0</v>
      </c>
    </row>
    <row r="100" spans="1:7" x14ac:dyDescent="0.25">
      <c r="A100" s="63" t="s">
        <v>89</v>
      </c>
      <c r="B100" s="63" t="s">
        <v>90</v>
      </c>
      <c r="C100" s="50">
        <v>707458</v>
      </c>
      <c r="D100" s="50"/>
      <c r="E100" s="50">
        <v>707458</v>
      </c>
      <c r="F100" s="52">
        <f>SUM(F101:F106)</f>
        <v>-707458</v>
      </c>
      <c r="G100" s="48">
        <v>0</v>
      </c>
    </row>
    <row r="101" spans="1:7" x14ac:dyDescent="0.25">
      <c r="A101" s="54" t="s">
        <v>43</v>
      </c>
      <c r="B101" s="54" t="s">
        <v>44</v>
      </c>
      <c r="C101" s="49">
        <v>11894</v>
      </c>
      <c r="D101" s="49"/>
      <c r="E101" s="49">
        <v>11894</v>
      </c>
      <c r="F101" s="46">
        <v>-11894</v>
      </c>
      <c r="G101" s="48">
        <v>0</v>
      </c>
    </row>
    <row r="102" spans="1:7" x14ac:dyDescent="0.25">
      <c r="A102" s="42" t="s">
        <v>49</v>
      </c>
      <c r="B102" s="42" t="s">
        <v>50</v>
      </c>
      <c r="C102" s="43">
        <v>244288</v>
      </c>
      <c r="D102" s="43"/>
      <c r="E102" s="43">
        <v>244288</v>
      </c>
      <c r="F102" s="44">
        <v>-244288</v>
      </c>
      <c r="G102" s="45">
        <v>0</v>
      </c>
    </row>
    <row r="103" spans="1:7" x14ac:dyDescent="0.25">
      <c r="A103" s="54" t="s">
        <v>51</v>
      </c>
      <c r="B103" s="54" t="s">
        <v>52</v>
      </c>
      <c r="C103" s="49">
        <v>10913</v>
      </c>
      <c r="D103" s="49"/>
      <c r="E103" s="49">
        <v>10913</v>
      </c>
      <c r="F103" s="46">
        <v>-10913</v>
      </c>
      <c r="G103" s="48">
        <v>0</v>
      </c>
    </row>
    <row r="104" spans="1:7" x14ac:dyDescent="0.25">
      <c r="A104" s="42" t="s">
        <v>91</v>
      </c>
      <c r="B104" s="42" t="s">
        <v>92</v>
      </c>
      <c r="C104" s="43">
        <v>248523</v>
      </c>
      <c r="D104" s="43"/>
      <c r="E104" s="43">
        <v>248523</v>
      </c>
      <c r="F104" s="44">
        <v>-248523</v>
      </c>
      <c r="G104" s="45">
        <v>0</v>
      </c>
    </row>
    <row r="105" spans="1:7" x14ac:dyDescent="0.25">
      <c r="A105" s="54" t="s">
        <v>103</v>
      </c>
      <c r="B105" s="54" t="s">
        <v>104</v>
      </c>
      <c r="C105" s="49">
        <v>176840</v>
      </c>
      <c r="D105" s="49"/>
      <c r="E105" s="49">
        <v>176840</v>
      </c>
      <c r="F105" s="46">
        <v>-176840</v>
      </c>
      <c r="G105" s="48">
        <v>0</v>
      </c>
    </row>
    <row r="106" spans="1:7" x14ac:dyDescent="0.25">
      <c r="A106" s="42" t="s">
        <v>71</v>
      </c>
      <c r="B106" s="42" t="s">
        <v>72</v>
      </c>
      <c r="C106" s="43">
        <v>15000</v>
      </c>
      <c r="D106" s="43"/>
      <c r="E106" s="43">
        <v>15000</v>
      </c>
      <c r="F106" s="44">
        <v>-15000</v>
      </c>
      <c r="G106" s="45">
        <v>0</v>
      </c>
    </row>
    <row r="107" spans="1:7" x14ac:dyDescent="0.25">
      <c r="A107" s="63" t="s">
        <v>105</v>
      </c>
      <c r="B107" s="63" t="s">
        <v>106</v>
      </c>
      <c r="C107" s="50">
        <v>2925765</v>
      </c>
      <c r="D107" s="50"/>
      <c r="E107" s="50">
        <v>2925765</v>
      </c>
      <c r="F107" s="46">
        <v>-2925765</v>
      </c>
      <c r="G107" s="51">
        <f>SUM(G108:G114)</f>
        <v>0</v>
      </c>
    </row>
    <row r="108" spans="1:7" x14ac:dyDescent="0.25">
      <c r="A108" s="42" t="s">
        <v>15</v>
      </c>
      <c r="B108" s="42" t="s">
        <v>16</v>
      </c>
      <c r="C108" s="43">
        <v>519977</v>
      </c>
      <c r="D108" s="43"/>
      <c r="E108" s="43">
        <v>519977</v>
      </c>
      <c r="F108" s="44">
        <v>-519977</v>
      </c>
      <c r="G108" s="45">
        <v>0</v>
      </c>
    </row>
    <row r="109" spans="1:7" x14ac:dyDescent="0.25">
      <c r="A109" s="54" t="s">
        <v>43</v>
      </c>
      <c r="B109" s="54" t="s">
        <v>44</v>
      </c>
      <c r="C109" s="49">
        <v>67396</v>
      </c>
      <c r="D109" s="49"/>
      <c r="E109" s="49">
        <v>67396</v>
      </c>
      <c r="F109" s="46">
        <v>-67396</v>
      </c>
      <c r="G109" s="48">
        <v>0</v>
      </c>
    </row>
    <row r="110" spans="1:7" x14ac:dyDescent="0.25">
      <c r="A110" s="42" t="s">
        <v>49</v>
      </c>
      <c r="B110" s="42" t="s">
        <v>50</v>
      </c>
      <c r="C110" s="43">
        <v>562493</v>
      </c>
      <c r="D110" s="43"/>
      <c r="E110" s="43">
        <v>562493</v>
      </c>
      <c r="F110" s="44">
        <v>-562493</v>
      </c>
      <c r="G110" s="45">
        <v>0</v>
      </c>
    </row>
    <row r="111" spans="1:7" x14ac:dyDescent="0.25">
      <c r="A111" s="54" t="s">
        <v>51</v>
      </c>
      <c r="B111" s="54" t="s">
        <v>52</v>
      </c>
      <c r="C111" s="49">
        <v>61838</v>
      </c>
      <c r="D111" s="49"/>
      <c r="E111" s="49">
        <v>61838</v>
      </c>
      <c r="F111" s="46">
        <v>-61838</v>
      </c>
      <c r="G111" s="48">
        <v>0</v>
      </c>
    </row>
    <row r="112" spans="1:7" x14ac:dyDescent="0.25">
      <c r="A112" s="42" t="s">
        <v>91</v>
      </c>
      <c r="B112" s="42" t="s">
        <v>92</v>
      </c>
      <c r="C112" s="43">
        <v>1008295</v>
      </c>
      <c r="D112" s="43"/>
      <c r="E112" s="43">
        <v>1008295</v>
      </c>
      <c r="F112" s="44">
        <v>-1008295</v>
      </c>
      <c r="G112" s="45">
        <v>0</v>
      </c>
    </row>
    <row r="113" spans="1:7" x14ac:dyDescent="0.25">
      <c r="A113" s="54" t="s">
        <v>103</v>
      </c>
      <c r="B113" s="54" t="s">
        <v>104</v>
      </c>
      <c r="C113" s="49">
        <v>697266</v>
      </c>
      <c r="D113" s="49"/>
      <c r="E113" s="49">
        <v>697266</v>
      </c>
      <c r="F113" s="46">
        <v>-697266</v>
      </c>
      <c r="G113" s="48">
        <v>0</v>
      </c>
    </row>
    <row r="114" spans="1:7" x14ac:dyDescent="0.25">
      <c r="A114" s="42" t="s">
        <v>71</v>
      </c>
      <c r="B114" s="42" t="s">
        <v>72</v>
      </c>
      <c r="C114" s="43">
        <v>8500</v>
      </c>
      <c r="D114" s="43"/>
      <c r="E114" s="43">
        <v>8500</v>
      </c>
      <c r="F114" s="44">
        <v>-8500</v>
      </c>
      <c r="G114" s="45">
        <v>0</v>
      </c>
    </row>
    <row r="115" spans="1:7" x14ac:dyDescent="0.25">
      <c r="A115" s="66"/>
      <c r="B115" s="66"/>
      <c r="C115" s="66"/>
      <c r="D115" s="66"/>
      <c r="E115" s="66"/>
      <c r="F115" s="64"/>
      <c r="G115" s="65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NASLOVNA</vt:lpstr>
      <vt:lpstr>List 1</vt:lpstr>
      <vt:lpstr>NASLOVNA!Podrucje_ispisa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2015-01-09T08:11:57Z</cp:lastPrinted>
  <dcterms:created xsi:type="dcterms:W3CDTF">2006-09-16T00:00:00Z</dcterms:created>
  <dcterms:modified xsi:type="dcterms:W3CDTF">2017-12-22T12:51:16Z</dcterms:modified>
</cp:coreProperties>
</file>